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35" windowWidth="15135" windowHeight="9300" activeTab="0"/>
  </bookViews>
  <sheets>
    <sheet name="Lisa 1" sheetId="1" r:id="rId1"/>
    <sheet name="Lisa 2" sheetId="2" r:id="rId2"/>
  </sheets>
  <definedNames/>
  <calcPr fullCalcOnLoad="1"/>
</workbook>
</file>

<file path=xl/sharedStrings.xml><?xml version="1.0" encoding="utf-8"?>
<sst xmlns="http://schemas.openxmlformats.org/spreadsheetml/2006/main" count="94" uniqueCount="73">
  <si>
    <t>KOKKU</t>
  </si>
  <si>
    <t>Töötajate töötasu</t>
  </si>
  <si>
    <t>Personalikuludega kaasnevad maksud</t>
  </si>
  <si>
    <t>Koolituskulud</t>
  </si>
  <si>
    <t>Kultuuri- ja spordiüritused</t>
  </si>
  <si>
    <t>Sihtotstarbeline toetus</t>
  </si>
  <si>
    <t>4500.8</t>
  </si>
  <si>
    <t>Kesklinna Kool</t>
  </si>
  <si>
    <t>Kroonuaia Kool</t>
  </si>
  <si>
    <t>Veeriku Kool</t>
  </si>
  <si>
    <t>Sihtotstarbeline</t>
  </si>
  <si>
    <t>KOKKU 09 212</t>
  </si>
  <si>
    <t>Annelinna Gümnaasium</t>
  </si>
  <si>
    <t>Descartes´i Lütseum</t>
  </si>
  <si>
    <t>Herbert Masingu Kool</t>
  </si>
  <si>
    <t>Hugo Treffneri Gümnaasium</t>
  </si>
  <si>
    <t>Karlova Gümnaasium</t>
  </si>
  <si>
    <t>Kivilinna Gümnaasium</t>
  </si>
  <si>
    <t>Kommertsgümnaasium</t>
  </si>
  <si>
    <t>Kunstigümnaasium</t>
  </si>
  <si>
    <t>Mart Reiniku Gümbnaasium</t>
  </si>
  <si>
    <t>Miina Härma Gümnaasium</t>
  </si>
  <si>
    <t>Raatuse Gümnaasium</t>
  </si>
  <si>
    <t>Tamme Gümnaasium</t>
  </si>
  <si>
    <t>Vene Lütseum</t>
  </si>
  <si>
    <t>KOKKU 09 220</t>
  </si>
  <si>
    <t>Maarja Kool</t>
  </si>
  <si>
    <t>KOKKU 09 500</t>
  </si>
  <si>
    <t>Katoliku Kool</t>
  </si>
  <si>
    <t>Kristlik Kool</t>
  </si>
  <si>
    <t>Rahvusvaheline Kool</t>
  </si>
  <si>
    <t>Tartu Erakool</t>
  </si>
  <si>
    <t>Waldorfgümnaasium</t>
  </si>
  <si>
    <t>KOKKU hariduskulud</t>
  </si>
  <si>
    <t>Tegevusala</t>
  </si>
  <si>
    <t>Kokku</t>
  </si>
  <si>
    <t>211.02</t>
  </si>
  <si>
    <t>211.03</t>
  </si>
  <si>
    <t>211.82</t>
  </si>
  <si>
    <t>211.84</t>
  </si>
  <si>
    <t>452.8</t>
  </si>
  <si>
    <t>08105</t>
  </si>
  <si>
    <t>I Muusikakool</t>
  </si>
  <si>
    <t>II Muusikakool</t>
  </si>
  <si>
    <t>08106</t>
  </si>
  <si>
    <t>Lille Maja</t>
  </si>
  <si>
    <t>08202</t>
  </si>
  <si>
    <t>Tiigi Seltsimaja</t>
  </si>
  <si>
    <t>01112</t>
  </si>
  <si>
    <t>Kultuuriosakond</t>
  </si>
  <si>
    <t>08101</t>
  </si>
  <si>
    <t>Noortesport</t>
  </si>
  <si>
    <t>08208</t>
  </si>
  <si>
    <t xml:space="preserve">Kultuuriprojektid  </t>
  </si>
  <si>
    <t>08600</t>
  </si>
  <si>
    <t>Muu vaba aeg</t>
  </si>
  <si>
    <t>08107</t>
  </si>
  <si>
    <t>Noortelaagrid</t>
  </si>
  <si>
    <t>kokku</t>
  </si>
  <si>
    <t>Linna 2009. a sihtotstarbeliste eraldiste vähendus 
haridusasutuste ja kuluklassifikaatori lõikes (tuh kr)</t>
  </si>
  <si>
    <t>kuluklassifikaator</t>
  </si>
  <si>
    <t>tuh kr</t>
  </si>
  <si>
    <t>Linna 2009. a kultuuriosakonna kulude eelarve jaotuse muutmine kuluklassifikaatori lõikes</t>
  </si>
  <si>
    <t>Finantseerimiseelarve tegevuskuludes</t>
  </si>
  <si>
    <t>Finantseerimiseelarve investeeringutes</t>
  </si>
  <si>
    <t>Asutus ja tegevus</t>
  </si>
  <si>
    <t xml:space="preserve">Asutus </t>
  </si>
  <si>
    <t>08201</t>
  </si>
  <si>
    <t>Tartu Linnaraamatukogu</t>
  </si>
  <si>
    <t>01700</t>
  </si>
  <si>
    <t>võla teenindamine</t>
  </si>
  <si>
    <t>Majandamiseelarve tegevuskuludes</t>
  </si>
  <si>
    <t>muu vaba aeg ja kultuur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</si>
</sst>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r_-;\-* #,##0.0\ _k_r_-;_-* &quot;-&quot;??\ _k_r_-;_-@_-"/>
    <numFmt numFmtId="173" formatCode="#,##0.0"/>
    <numFmt numFmtId="174" formatCode="0.0"/>
  </numFmts>
  <fonts count="13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172" fontId="1" fillId="0" borderId="1" xfId="15" applyNumberFormat="1" applyFont="1" applyBorder="1" applyAlignment="1" applyProtection="1">
      <alignment horizontal="center"/>
      <protection/>
    </xf>
    <xf numFmtId="172" fontId="1" fillId="0" borderId="1" xfId="15" applyNumberFormat="1" applyFont="1" applyBorder="1" applyAlignment="1" applyProtection="1">
      <alignment horizontal="center" textRotation="89"/>
      <protection/>
    </xf>
    <xf numFmtId="172" fontId="3" fillId="0" borderId="1" xfId="15" applyNumberFormat="1" applyFont="1" applyFill="1" applyBorder="1" applyAlignment="1" applyProtection="1">
      <alignment horizontal="center" textRotation="90" wrapText="1"/>
      <protection/>
    </xf>
    <xf numFmtId="172" fontId="3" fillId="0" borderId="1" xfId="15" applyNumberFormat="1" applyFont="1" applyBorder="1" applyAlignment="1" applyProtection="1">
      <alignment horizontal="center" textRotation="90" wrapText="1"/>
      <protection/>
    </xf>
    <xf numFmtId="49" fontId="4" fillId="0" borderId="2" xfId="15" applyNumberFormat="1" applyFont="1" applyBorder="1" applyAlignment="1" applyProtection="1">
      <alignment horizontal="left"/>
      <protection/>
    </xf>
    <xf numFmtId="49" fontId="3" fillId="0" borderId="2" xfId="15" applyNumberFormat="1" applyFont="1" applyBorder="1" applyAlignment="1" applyProtection="1">
      <alignment horizontal="right"/>
      <protection/>
    </xf>
    <xf numFmtId="49" fontId="3" fillId="0" borderId="2" xfId="15" applyNumberFormat="1" applyFont="1" applyBorder="1" applyAlignment="1" applyProtection="1">
      <alignment horizontal="right" wrapText="1"/>
      <protection/>
    </xf>
    <xf numFmtId="173" fontId="3" fillId="0" borderId="0" xfId="15" applyNumberFormat="1" applyFont="1" applyBorder="1" applyAlignment="1" applyProtection="1">
      <alignment horizontal="left"/>
      <protection/>
    </xf>
    <xf numFmtId="173" fontId="5" fillId="0" borderId="0" xfId="15" applyNumberFormat="1" applyFont="1" applyBorder="1" applyAlignment="1" applyProtection="1">
      <alignment horizontal="right"/>
      <protection/>
    </xf>
    <xf numFmtId="173" fontId="3" fillId="0" borderId="0" xfId="0" applyNumberFormat="1" applyFont="1" applyBorder="1" applyAlignment="1">
      <alignment/>
    </xf>
    <xf numFmtId="173" fontId="3" fillId="0" borderId="2" xfId="15" applyNumberFormat="1" applyFont="1" applyBorder="1" applyAlignment="1" applyProtection="1">
      <alignment horizontal="right"/>
      <protection/>
    </xf>
    <xf numFmtId="173" fontId="5" fillId="0" borderId="2" xfId="15" applyNumberFormat="1" applyFont="1" applyBorder="1" applyAlignment="1" applyProtection="1">
      <alignment horizontal="right"/>
      <protection/>
    </xf>
    <xf numFmtId="173" fontId="6" fillId="0" borderId="2" xfId="15" applyNumberFormat="1" applyFont="1" applyBorder="1" applyAlignment="1" applyProtection="1">
      <alignment horizontal="right"/>
      <protection/>
    </xf>
    <xf numFmtId="173" fontId="1" fillId="0" borderId="2" xfId="15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0" fillId="0" borderId="5" xfId="0" applyFont="1" applyBorder="1" applyAlignment="1" quotePrefix="1">
      <alignment horizontal="center"/>
    </xf>
    <xf numFmtId="0" fontId="11" fillId="0" borderId="5" xfId="0" applyFont="1" applyBorder="1" applyAlignment="1">
      <alignment/>
    </xf>
    <xf numFmtId="0" fontId="0" fillId="0" borderId="6" xfId="0" applyFont="1" applyBorder="1" applyAlignment="1" quotePrefix="1">
      <alignment horizontal="center"/>
    </xf>
    <xf numFmtId="0" fontId="11" fillId="0" borderId="5" xfId="0" applyFont="1" applyBorder="1" applyAlignment="1">
      <alignment wrapText="1"/>
    </xf>
    <xf numFmtId="0" fontId="10" fillId="0" borderId="6" xfId="0" applyFon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73" fontId="7" fillId="0" borderId="6" xfId="0" applyNumberFormat="1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73" fontId="0" fillId="0" borderId="5" xfId="0" applyNumberFormat="1" applyBorder="1" applyAlignment="1">
      <alignment/>
    </xf>
    <xf numFmtId="173" fontId="0" fillId="0" borderId="5" xfId="0" applyNumberFormat="1" applyBorder="1" applyAlignment="1">
      <alignment horizontal="center"/>
    </xf>
    <xf numFmtId="173" fontId="0" fillId="0" borderId="5" xfId="0" applyNumberFormat="1" applyBorder="1" applyAlignment="1">
      <alignment horizontal="right"/>
    </xf>
    <xf numFmtId="173" fontId="0" fillId="0" borderId="5" xfId="0" applyNumberFormat="1" applyFont="1" applyBorder="1" applyAlignment="1">
      <alignment horizontal="right"/>
    </xf>
    <xf numFmtId="173" fontId="0" fillId="0" borderId="6" xfId="0" applyNumberFormat="1" applyFont="1" applyBorder="1" applyAlignment="1">
      <alignment horizontal="right"/>
    </xf>
    <xf numFmtId="173" fontId="0" fillId="0" borderId="6" xfId="0" applyNumberFormat="1" applyBorder="1" applyAlignment="1">
      <alignment horizontal="right"/>
    </xf>
    <xf numFmtId="173" fontId="7" fillId="0" borderId="6" xfId="0" applyNumberFormat="1" applyFont="1" applyBorder="1" applyAlignment="1">
      <alignment horizontal="right"/>
    </xf>
    <xf numFmtId="173" fontId="7" fillId="0" borderId="5" xfId="0" applyNumberFormat="1" applyFont="1" applyBorder="1" applyAlignment="1">
      <alignment horizontal="right"/>
    </xf>
    <xf numFmtId="173" fontId="7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left" wrapText="1"/>
    </xf>
    <xf numFmtId="0" fontId="7" fillId="0" borderId="7" xfId="0" applyFont="1" applyBorder="1" applyAlignment="1">
      <alignment horizontal="right"/>
    </xf>
    <xf numFmtId="173" fontId="0" fillId="0" borderId="7" xfId="0" applyNumberFormat="1" applyFont="1" applyBorder="1" applyAlignment="1">
      <alignment horizontal="right"/>
    </xf>
    <xf numFmtId="173" fontId="7" fillId="0" borderId="8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73" fontId="0" fillId="0" borderId="9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3" fontId="7" fillId="0" borderId="9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1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11" fillId="0" borderId="6" xfId="0" applyFont="1" applyBorder="1" applyAlignment="1">
      <alignment/>
    </xf>
    <xf numFmtId="173" fontId="0" fillId="0" borderId="6" xfId="0" applyNumberFormat="1" applyFont="1" applyBorder="1" applyAlignment="1">
      <alignment horizontal="center"/>
    </xf>
    <xf numFmtId="173" fontId="0" fillId="0" borderId="6" xfId="0" applyNumberFormat="1" applyBorder="1" applyAlignment="1">
      <alignment/>
    </xf>
    <xf numFmtId="173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25.7109375" style="3" bestFit="1" customWidth="1"/>
    <col min="2" max="2" width="8.57421875" style="3" bestFit="1" customWidth="1"/>
    <col min="3" max="4" width="8.57421875" style="4" bestFit="1" customWidth="1"/>
    <col min="5" max="5" width="5.7109375" style="4" bestFit="1" customWidth="1"/>
    <col min="6" max="6" width="6.8515625" style="4" bestFit="1" customWidth="1"/>
    <col min="7" max="7" width="6.7109375" style="4" bestFit="1" customWidth="1"/>
    <col min="8" max="37" width="9.140625" style="1" customWidth="1"/>
    <col min="38" max="16384" width="9.140625" style="2" customWidth="1"/>
  </cols>
  <sheetData>
    <row r="1" spans="1:7" ht="35.25" customHeight="1">
      <c r="A1" s="81" t="s">
        <v>59</v>
      </c>
      <c r="B1" s="82"/>
      <c r="C1" s="82"/>
      <c r="D1" s="82"/>
      <c r="E1" s="82"/>
      <c r="F1" s="82"/>
      <c r="G1" s="82"/>
    </row>
    <row r="3" spans="1:7" ht="121.5" customHeight="1">
      <c r="A3" s="5"/>
      <c r="B3" s="6" t="s">
        <v>0</v>
      </c>
      <c r="C3" s="7" t="s">
        <v>1</v>
      </c>
      <c r="D3" s="7" t="s">
        <v>2</v>
      </c>
      <c r="E3" s="7" t="s">
        <v>3</v>
      </c>
      <c r="F3" s="8" t="s">
        <v>4</v>
      </c>
      <c r="G3" s="7" t="s">
        <v>5</v>
      </c>
    </row>
    <row r="4" spans="1:7" ht="13.5">
      <c r="A4" s="9"/>
      <c r="B4" s="9"/>
      <c r="C4" s="10">
        <v>5002</v>
      </c>
      <c r="D4" s="10">
        <v>506</v>
      </c>
      <c r="E4" s="10">
        <v>5504</v>
      </c>
      <c r="F4" s="10">
        <v>5525</v>
      </c>
      <c r="G4" s="11" t="s">
        <v>6</v>
      </c>
    </row>
    <row r="5" spans="1:7" ht="12.75">
      <c r="A5" s="12" t="s">
        <v>7</v>
      </c>
      <c r="B5" s="13">
        <f aca="true" t="shared" si="0" ref="B5:B12">SUM(C5:G5)</f>
        <v>100.8</v>
      </c>
      <c r="C5" s="14">
        <v>75</v>
      </c>
      <c r="D5" s="14">
        <v>25.8</v>
      </c>
      <c r="E5" s="14"/>
      <c r="F5" s="14"/>
      <c r="G5" s="14"/>
    </row>
    <row r="6" spans="1:7" ht="12.75">
      <c r="A6" s="12" t="s">
        <v>8</v>
      </c>
      <c r="B6" s="13">
        <f t="shared" si="0"/>
        <v>-66.8</v>
      </c>
      <c r="C6" s="14">
        <v>-50.1</v>
      </c>
      <c r="D6" s="14">
        <v>-16.7</v>
      </c>
      <c r="E6" s="14"/>
      <c r="F6" s="14"/>
      <c r="G6" s="14"/>
    </row>
    <row r="7" spans="1:7" ht="12.75">
      <c r="A7" s="12" t="s">
        <v>9</v>
      </c>
      <c r="B7" s="13">
        <f t="shared" si="0"/>
        <v>45</v>
      </c>
      <c r="C7" s="14">
        <v>33.5</v>
      </c>
      <c r="D7" s="14">
        <v>11.5</v>
      </c>
      <c r="E7" s="14"/>
      <c r="F7" s="14"/>
      <c r="G7" s="14"/>
    </row>
    <row r="8" spans="1:7" ht="12.75">
      <c r="A8" s="12" t="s">
        <v>28</v>
      </c>
      <c r="B8" s="13">
        <f t="shared" si="0"/>
        <v>1389.9</v>
      </c>
      <c r="C8" s="14"/>
      <c r="D8" s="14"/>
      <c r="E8" s="14"/>
      <c r="F8" s="14"/>
      <c r="G8" s="14">
        <v>1389.9</v>
      </c>
    </row>
    <row r="9" spans="1:7" ht="12.75">
      <c r="A9" s="12" t="s">
        <v>29</v>
      </c>
      <c r="B9" s="13">
        <f t="shared" si="0"/>
        <v>215.5</v>
      </c>
      <c r="C9" s="14"/>
      <c r="D9" s="14"/>
      <c r="E9" s="14"/>
      <c r="F9" s="14"/>
      <c r="G9" s="14">
        <v>215.5</v>
      </c>
    </row>
    <row r="10" spans="1:7" ht="12.75">
      <c r="A10" s="12" t="s">
        <v>30</v>
      </c>
      <c r="B10" s="13">
        <f t="shared" si="0"/>
        <v>81.6</v>
      </c>
      <c r="C10" s="14"/>
      <c r="D10" s="14"/>
      <c r="E10" s="14"/>
      <c r="F10" s="14"/>
      <c r="G10" s="14">
        <v>81.6</v>
      </c>
    </row>
    <row r="11" spans="1:7" ht="12.75">
      <c r="A11" s="12" t="s">
        <v>31</v>
      </c>
      <c r="B11" s="13">
        <f t="shared" si="0"/>
        <v>834.8</v>
      </c>
      <c r="C11" s="14"/>
      <c r="D11" s="14"/>
      <c r="E11" s="14"/>
      <c r="F11" s="14"/>
      <c r="G11" s="14">
        <v>834.8</v>
      </c>
    </row>
    <row r="12" spans="1:7" ht="12.75">
      <c r="A12" s="12" t="s">
        <v>10</v>
      </c>
      <c r="B12" s="13">
        <f t="shared" si="0"/>
        <v>-2396.9</v>
      </c>
      <c r="C12" s="14"/>
      <c r="D12" s="14"/>
      <c r="E12" s="14"/>
      <c r="F12" s="14"/>
      <c r="G12" s="14">
        <v>-2396.9</v>
      </c>
    </row>
    <row r="13" spans="1:7" ht="12.75">
      <c r="A13" s="15" t="s">
        <v>11</v>
      </c>
      <c r="B13" s="16">
        <f aca="true" t="shared" si="1" ref="B13:G13">SUM(B5:B12)</f>
        <v>203.9000000000001</v>
      </c>
      <c r="C13" s="16">
        <f t="shared" si="1"/>
        <v>58.4</v>
      </c>
      <c r="D13" s="16">
        <f t="shared" si="1"/>
        <v>20.6</v>
      </c>
      <c r="E13" s="16">
        <f t="shared" si="1"/>
        <v>0</v>
      </c>
      <c r="F13" s="16">
        <f t="shared" si="1"/>
        <v>0</v>
      </c>
      <c r="G13" s="16">
        <f t="shared" si="1"/>
        <v>124.90000000000009</v>
      </c>
    </row>
    <row r="14" spans="1:7" ht="12.75">
      <c r="A14" s="12" t="s">
        <v>12</v>
      </c>
      <c r="B14" s="13">
        <f aca="true" t="shared" si="2" ref="B14:B28">SUM(C14:G14)</f>
        <v>47</v>
      </c>
      <c r="C14" s="14">
        <v>35</v>
      </c>
      <c r="D14" s="14">
        <v>12</v>
      </c>
      <c r="E14" s="14"/>
      <c r="F14" s="14"/>
      <c r="G14" s="14"/>
    </row>
    <row r="15" spans="1:7" ht="12.75">
      <c r="A15" s="12" t="s">
        <v>13</v>
      </c>
      <c r="B15" s="13">
        <f t="shared" si="2"/>
        <v>-10.4</v>
      </c>
      <c r="C15" s="14">
        <v>-7.8</v>
      </c>
      <c r="D15" s="14">
        <v>-2.6</v>
      </c>
      <c r="E15" s="14"/>
      <c r="F15" s="14"/>
      <c r="G15" s="14"/>
    </row>
    <row r="16" spans="1:7" ht="12.75">
      <c r="A16" s="12" t="s">
        <v>14</v>
      </c>
      <c r="B16" s="13">
        <f t="shared" si="2"/>
        <v>3</v>
      </c>
      <c r="C16" s="14">
        <v>2.2</v>
      </c>
      <c r="D16" s="14">
        <v>0.8</v>
      </c>
      <c r="E16" s="14"/>
      <c r="F16" s="14"/>
      <c r="G16" s="14"/>
    </row>
    <row r="17" spans="1:7" ht="12.75">
      <c r="A17" s="12" t="s">
        <v>15</v>
      </c>
      <c r="B17" s="13">
        <f t="shared" si="2"/>
        <v>90</v>
      </c>
      <c r="C17" s="14">
        <v>67</v>
      </c>
      <c r="D17" s="14">
        <v>23</v>
      </c>
      <c r="E17" s="14"/>
      <c r="F17" s="14"/>
      <c r="G17" s="14"/>
    </row>
    <row r="18" spans="1:7" ht="12.75">
      <c r="A18" s="12" t="s">
        <v>16</v>
      </c>
      <c r="B18" s="13">
        <f t="shared" si="2"/>
        <v>-38.1</v>
      </c>
      <c r="C18" s="14">
        <v>-28.6</v>
      </c>
      <c r="D18" s="14">
        <v>-9.5</v>
      </c>
      <c r="E18" s="14"/>
      <c r="F18" s="14"/>
      <c r="G18" s="14"/>
    </row>
    <row r="19" spans="1:7" ht="12.75">
      <c r="A19" s="12" t="s">
        <v>17</v>
      </c>
      <c r="B19" s="13">
        <f t="shared" si="2"/>
        <v>180.1</v>
      </c>
      <c r="C19" s="14">
        <v>134</v>
      </c>
      <c r="D19" s="14">
        <v>46.1</v>
      </c>
      <c r="E19" s="14"/>
      <c r="F19" s="14"/>
      <c r="G19" s="14"/>
    </row>
    <row r="20" spans="1:7" ht="12.75">
      <c r="A20" s="12" t="s">
        <v>18</v>
      </c>
      <c r="B20" s="13">
        <f t="shared" si="2"/>
        <v>-12.8</v>
      </c>
      <c r="C20" s="14">
        <v>-9.6</v>
      </c>
      <c r="D20" s="14">
        <v>-3.2</v>
      </c>
      <c r="E20" s="14"/>
      <c r="F20" s="14"/>
      <c r="G20" s="14"/>
    </row>
    <row r="21" spans="1:7" ht="12.75">
      <c r="A21" s="12" t="s">
        <v>19</v>
      </c>
      <c r="B21" s="13">
        <f t="shared" si="2"/>
        <v>-88.2</v>
      </c>
      <c r="C21" s="14">
        <v>-66.2</v>
      </c>
      <c r="D21" s="14">
        <v>-22</v>
      </c>
      <c r="E21" s="14"/>
      <c r="F21" s="14"/>
      <c r="G21" s="14"/>
    </row>
    <row r="22" spans="1:7" ht="12.75">
      <c r="A22" s="12" t="s">
        <v>20</v>
      </c>
      <c r="B22" s="13">
        <f t="shared" si="2"/>
        <v>-22.5</v>
      </c>
      <c r="C22" s="14">
        <f>-16.9</f>
        <v>-16.9</v>
      </c>
      <c r="D22" s="14">
        <v>-5.6</v>
      </c>
      <c r="E22" s="14"/>
      <c r="F22" s="14"/>
      <c r="G22" s="14"/>
    </row>
    <row r="23" spans="1:7" ht="12.75">
      <c r="A23" s="12" t="s">
        <v>21</v>
      </c>
      <c r="B23" s="13">
        <f t="shared" si="2"/>
        <v>63.3</v>
      </c>
      <c r="C23" s="14">
        <v>47.1</v>
      </c>
      <c r="D23" s="14">
        <v>16.2</v>
      </c>
      <c r="E23" s="14"/>
      <c r="F23" s="14"/>
      <c r="G23" s="14"/>
    </row>
    <row r="24" spans="1:7" ht="12.75">
      <c r="A24" s="12" t="s">
        <v>22</v>
      </c>
      <c r="B24" s="13">
        <f t="shared" si="2"/>
        <v>-105.3</v>
      </c>
      <c r="C24" s="14">
        <v>-79</v>
      </c>
      <c r="D24" s="14">
        <v>-26.3</v>
      </c>
      <c r="E24" s="14"/>
      <c r="F24" s="14"/>
      <c r="G24" s="14"/>
    </row>
    <row r="25" spans="1:7" ht="12.75">
      <c r="A25" s="12" t="s">
        <v>23</v>
      </c>
      <c r="B25" s="13">
        <f t="shared" si="2"/>
        <v>-41.3</v>
      </c>
      <c r="C25" s="14">
        <v>-31</v>
      </c>
      <c r="D25" s="14">
        <v>-10.3</v>
      </c>
      <c r="E25" s="14"/>
      <c r="F25" s="14"/>
      <c r="G25" s="14"/>
    </row>
    <row r="26" spans="1:7" ht="12.75">
      <c r="A26" s="12" t="s">
        <v>24</v>
      </c>
      <c r="B26" s="13">
        <f t="shared" si="2"/>
        <v>39</v>
      </c>
      <c r="C26" s="14">
        <v>29</v>
      </c>
      <c r="D26" s="14">
        <v>10</v>
      </c>
      <c r="E26" s="14"/>
      <c r="F26" s="14"/>
      <c r="G26" s="14"/>
    </row>
    <row r="27" spans="1:7" ht="12.75">
      <c r="A27" s="12" t="s">
        <v>32</v>
      </c>
      <c r="B27" s="13">
        <f t="shared" si="2"/>
        <v>868.8</v>
      </c>
      <c r="C27" s="14"/>
      <c r="D27" s="14"/>
      <c r="E27" s="14"/>
      <c r="F27" s="14"/>
      <c r="G27" s="14">
        <v>868.8</v>
      </c>
    </row>
    <row r="28" spans="1:7" ht="12.75">
      <c r="A28" s="12" t="s">
        <v>10</v>
      </c>
      <c r="B28" s="13">
        <f t="shared" si="2"/>
        <v>-3771.317</v>
      </c>
      <c r="C28" s="14">
        <f>-1453.9+61.7</f>
        <v>-1392.2</v>
      </c>
      <c r="D28" s="14">
        <f>-484.3+20.583</f>
        <v>-463.717</v>
      </c>
      <c r="E28" s="14">
        <v>-80.9</v>
      </c>
      <c r="F28" s="14">
        <v>-840.8</v>
      </c>
      <c r="G28" s="14">
        <v>-993.7</v>
      </c>
    </row>
    <row r="29" spans="1:7" ht="12.75">
      <c r="A29" s="15" t="s">
        <v>25</v>
      </c>
      <c r="B29" s="16">
        <f aca="true" t="shared" si="3" ref="B29:G29">SUM(B14:B28)</f>
        <v>-2798.717</v>
      </c>
      <c r="C29" s="16">
        <f t="shared" si="3"/>
        <v>-1317</v>
      </c>
      <c r="D29" s="16">
        <f t="shared" si="3"/>
        <v>-435.11699999999996</v>
      </c>
      <c r="E29" s="16">
        <f t="shared" si="3"/>
        <v>-80.9</v>
      </c>
      <c r="F29" s="16">
        <f t="shared" si="3"/>
        <v>-840.8</v>
      </c>
      <c r="G29" s="16">
        <f t="shared" si="3"/>
        <v>-124.90000000000009</v>
      </c>
    </row>
    <row r="30" spans="1:7" ht="12.75">
      <c r="A30" s="12" t="s">
        <v>26</v>
      </c>
      <c r="B30" s="13">
        <f>SUM(C30:G30)</f>
        <v>68.9</v>
      </c>
      <c r="C30" s="14">
        <v>51.1</v>
      </c>
      <c r="D30" s="14">
        <v>17.8</v>
      </c>
      <c r="E30" s="14"/>
      <c r="F30" s="14"/>
      <c r="G30" s="14"/>
    </row>
    <row r="31" spans="1:7" ht="12.75">
      <c r="A31" s="15" t="s">
        <v>27</v>
      </c>
      <c r="B31" s="16">
        <f aca="true" t="shared" si="4" ref="B31:G31">SUM(B30:B30)</f>
        <v>68.9</v>
      </c>
      <c r="C31" s="16">
        <f t="shared" si="4"/>
        <v>51.1</v>
      </c>
      <c r="D31" s="16">
        <f t="shared" si="4"/>
        <v>17.8</v>
      </c>
      <c r="E31" s="16">
        <f t="shared" si="4"/>
        <v>0</v>
      </c>
      <c r="F31" s="16">
        <f t="shared" si="4"/>
        <v>0</v>
      </c>
      <c r="G31" s="16">
        <f t="shared" si="4"/>
        <v>0</v>
      </c>
    </row>
    <row r="32" spans="1:7" ht="15.75">
      <c r="A32" s="17" t="s">
        <v>33</v>
      </c>
      <c r="B32" s="18">
        <f aca="true" t="shared" si="5" ref="B32:G32">SUM(B31,B29,B13)</f>
        <v>-2525.917</v>
      </c>
      <c r="C32" s="18">
        <f t="shared" si="5"/>
        <v>-1207.5</v>
      </c>
      <c r="D32" s="18">
        <f t="shared" si="5"/>
        <v>-396.7169999999999</v>
      </c>
      <c r="E32" s="18">
        <f t="shared" si="5"/>
        <v>-80.9</v>
      </c>
      <c r="F32" s="18">
        <f t="shared" si="5"/>
        <v>-840.8</v>
      </c>
      <c r="G32" s="18">
        <f t="shared" si="5"/>
        <v>0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1
Tartu Linnavalitsuse 29.09.09 
korralduse nr  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10">
      <selection activeCell="S27" sqref="S27:S28"/>
    </sheetView>
  </sheetViews>
  <sheetFormatPr defaultColWidth="9.140625" defaultRowHeight="12.75"/>
  <cols>
    <col min="1" max="1" width="8.421875" style="0" customWidth="1"/>
    <col min="2" max="2" width="20.00390625" style="0" customWidth="1"/>
    <col min="3" max="3" width="8.00390625" style="0" customWidth="1"/>
    <col min="4" max="4" width="0.2890625" style="0" hidden="1" customWidth="1"/>
    <col min="5" max="5" width="6.140625" style="0" hidden="1" customWidth="1"/>
    <col min="6" max="6" width="5.8515625" style="0" hidden="1" customWidth="1"/>
    <col min="7" max="7" width="5.140625" style="0" hidden="1" customWidth="1"/>
    <col min="8" max="8" width="7.00390625" style="0" hidden="1" customWidth="1"/>
    <col min="9" max="9" width="5.57421875" style="0" bestFit="1" customWidth="1"/>
    <col min="10" max="10" width="6.57421875" style="0" bestFit="1" customWidth="1"/>
    <col min="11" max="11" width="5.00390625" style="0" bestFit="1" customWidth="1"/>
    <col min="12" max="12" width="5.140625" style="0" bestFit="1" customWidth="1"/>
    <col min="13" max="14" width="5.00390625" style="0" bestFit="1" customWidth="1"/>
    <col min="15" max="15" width="4.140625" style="0" bestFit="1" customWidth="1"/>
    <col min="16" max="18" width="5.00390625" style="0" bestFit="1" customWidth="1"/>
    <col min="19" max="19" width="5.00390625" style="19" bestFit="1" customWidth="1"/>
    <col min="20" max="23" width="5.00390625" style="0" bestFit="1" customWidth="1"/>
    <col min="24" max="24" width="5.57421875" style="0" bestFit="1" customWidth="1"/>
  </cols>
  <sheetData>
    <row r="1" spans="1:24" ht="15.75">
      <c r="A1" s="82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ht="15">
      <c r="A2" s="19"/>
      <c r="B2" s="20"/>
      <c r="C2" s="21"/>
      <c r="D2" s="22"/>
      <c r="E2" s="22"/>
      <c r="F2" s="21"/>
      <c r="G2" s="21"/>
      <c r="H2" s="21"/>
      <c r="I2" s="21"/>
      <c r="J2" s="19"/>
      <c r="K2" s="19"/>
      <c r="L2" s="19"/>
      <c r="M2" s="19"/>
      <c r="N2" s="19"/>
      <c r="O2" s="19"/>
      <c r="P2" s="19"/>
      <c r="Q2" s="19"/>
      <c r="R2" s="19"/>
      <c r="T2" s="19"/>
      <c r="U2" s="19" t="s">
        <v>61</v>
      </c>
      <c r="V2" s="19"/>
      <c r="W2" s="19"/>
      <c r="X2" s="19"/>
    </row>
    <row r="3" spans="1:24" ht="15">
      <c r="A3" s="19" t="s">
        <v>63</v>
      </c>
      <c r="B3" s="20"/>
      <c r="C3" s="21"/>
      <c r="D3" s="22"/>
      <c r="E3" s="22"/>
      <c r="F3" s="21"/>
      <c r="G3" s="21"/>
      <c r="H3" s="21"/>
      <c r="I3" s="21"/>
      <c r="J3" s="19"/>
      <c r="K3" s="19"/>
      <c r="L3" s="19"/>
      <c r="M3" s="19"/>
      <c r="N3" s="19"/>
      <c r="O3" s="19"/>
      <c r="P3" s="19"/>
      <c r="Q3" s="19"/>
      <c r="R3" s="19"/>
      <c r="T3" s="19"/>
      <c r="U3" s="19"/>
      <c r="V3" s="19"/>
      <c r="W3" s="19"/>
      <c r="X3" s="19"/>
    </row>
    <row r="4" spans="1:24" ht="12.75">
      <c r="A4" s="23"/>
      <c r="B4" s="23"/>
      <c r="C4" s="85" t="s">
        <v>60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24"/>
    </row>
    <row r="5" spans="1:24" ht="25.5">
      <c r="A5" s="54" t="s">
        <v>34</v>
      </c>
      <c r="B5" s="55" t="s">
        <v>65</v>
      </c>
      <c r="C5" s="25" t="s">
        <v>35</v>
      </c>
      <c r="D5" s="26" t="s">
        <v>36</v>
      </c>
      <c r="E5" s="27" t="s">
        <v>37</v>
      </c>
      <c r="F5" s="27" t="s">
        <v>38</v>
      </c>
      <c r="G5" s="27" t="s">
        <v>39</v>
      </c>
      <c r="H5" s="28"/>
      <c r="I5" s="29" t="s">
        <v>40</v>
      </c>
      <c r="J5" s="29" t="s">
        <v>6</v>
      </c>
      <c r="K5" s="29">
        <v>5001</v>
      </c>
      <c r="L5" s="29">
        <v>5002</v>
      </c>
      <c r="M5" s="29">
        <v>5005</v>
      </c>
      <c r="N5" s="29">
        <v>5008</v>
      </c>
      <c r="O5" s="29">
        <v>506</v>
      </c>
      <c r="P5" s="29">
        <v>5500</v>
      </c>
      <c r="Q5" s="29">
        <v>5503</v>
      </c>
      <c r="R5" s="29">
        <v>5504</v>
      </c>
      <c r="S5" s="30">
        <v>5513</v>
      </c>
      <c r="T5" s="30">
        <v>5514</v>
      </c>
      <c r="U5" s="30">
        <v>5515</v>
      </c>
      <c r="V5" s="30">
        <v>5522</v>
      </c>
      <c r="W5" s="30">
        <v>5524</v>
      </c>
      <c r="X5" s="31">
        <v>5525</v>
      </c>
    </row>
    <row r="6" spans="1:24" ht="12.75">
      <c r="A6" s="32" t="s">
        <v>41</v>
      </c>
      <c r="B6" s="33" t="s">
        <v>42</v>
      </c>
      <c r="C6" s="42">
        <f aca="true" t="shared" si="0" ref="C6:C17">SUM(I6:X6)</f>
        <v>0</v>
      </c>
      <c r="D6" s="43"/>
      <c r="E6" s="44"/>
      <c r="F6" s="44"/>
      <c r="G6" s="44"/>
      <c r="H6" s="45"/>
      <c r="I6" s="46">
        <v>-0.6</v>
      </c>
      <c r="J6" s="46"/>
      <c r="K6" s="47"/>
      <c r="L6" s="47">
        <v>-17</v>
      </c>
      <c r="M6" s="47">
        <v>2</v>
      </c>
      <c r="N6" s="47"/>
      <c r="O6" s="47">
        <v>-5</v>
      </c>
      <c r="P6" s="47"/>
      <c r="Q6" s="47"/>
      <c r="R6" s="47"/>
      <c r="S6" s="48"/>
      <c r="T6" s="48">
        <v>0.6</v>
      </c>
      <c r="U6" s="48">
        <v>-1</v>
      </c>
      <c r="V6" s="48">
        <v>1</v>
      </c>
      <c r="W6" s="48">
        <v>20</v>
      </c>
      <c r="X6" s="49"/>
    </row>
    <row r="7" spans="1:24" ht="12.75">
      <c r="A7" s="32" t="s">
        <v>41</v>
      </c>
      <c r="B7" s="33" t="s">
        <v>43</v>
      </c>
      <c r="C7" s="42">
        <f t="shared" si="0"/>
        <v>0</v>
      </c>
      <c r="D7" s="43"/>
      <c r="E7" s="44"/>
      <c r="F7" s="44"/>
      <c r="G7" s="44"/>
      <c r="H7" s="45"/>
      <c r="I7" s="46">
        <v>-0.7</v>
      </c>
      <c r="J7" s="46"/>
      <c r="K7" s="47"/>
      <c r="L7" s="47"/>
      <c r="M7" s="47"/>
      <c r="N7" s="47"/>
      <c r="O7" s="47"/>
      <c r="P7" s="47"/>
      <c r="Q7" s="47"/>
      <c r="R7" s="47">
        <v>0.7</v>
      </c>
      <c r="S7" s="50"/>
      <c r="T7" s="48"/>
      <c r="U7" s="48"/>
      <c r="V7" s="50"/>
      <c r="W7" s="50"/>
      <c r="X7" s="49"/>
    </row>
    <row r="8" spans="1:24" ht="12.75">
      <c r="A8" s="32" t="s">
        <v>44</v>
      </c>
      <c r="B8" s="33" t="s">
        <v>45</v>
      </c>
      <c r="C8" s="42">
        <f t="shared" si="0"/>
        <v>0</v>
      </c>
      <c r="D8" s="43"/>
      <c r="E8" s="44"/>
      <c r="F8" s="44"/>
      <c r="G8" s="44"/>
      <c r="H8" s="45"/>
      <c r="I8" s="46"/>
      <c r="J8" s="46"/>
      <c r="K8" s="47"/>
      <c r="L8" s="47"/>
      <c r="M8" s="47"/>
      <c r="N8" s="47"/>
      <c r="O8" s="51"/>
      <c r="P8" s="47">
        <v>0.5</v>
      </c>
      <c r="Q8" s="47"/>
      <c r="R8" s="47"/>
      <c r="S8" s="50"/>
      <c r="T8" s="50"/>
      <c r="U8" s="50"/>
      <c r="V8" s="48">
        <v>-0.5</v>
      </c>
      <c r="W8" s="50"/>
      <c r="X8" s="49"/>
    </row>
    <row r="9" spans="1:24" ht="12.75">
      <c r="A9" s="34" t="s">
        <v>46</v>
      </c>
      <c r="B9" s="35" t="s">
        <v>47</v>
      </c>
      <c r="C9" s="42">
        <f t="shared" si="0"/>
        <v>0</v>
      </c>
      <c r="D9" s="43"/>
      <c r="E9" s="44"/>
      <c r="F9" s="44"/>
      <c r="G9" s="44"/>
      <c r="H9" s="45"/>
      <c r="I9" s="46"/>
      <c r="J9" s="46"/>
      <c r="K9" s="47"/>
      <c r="L9" s="47"/>
      <c r="M9" s="47"/>
      <c r="N9" s="47"/>
      <c r="O9" s="47"/>
      <c r="P9" s="47"/>
      <c r="Q9" s="47">
        <v>3</v>
      </c>
      <c r="R9" s="47"/>
      <c r="S9" s="48"/>
      <c r="T9" s="48">
        <v>-4</v>
      </c>
      <c r="U9" s="48">
        <v>1</v>
      </c>
      <c r="V9" s="48"/>
      <c r="W9" s="48"/>
      <c r="X9" s="49"/>
    </row>
    <row r="10" spans="1:24" ht="12.75">
      <c r="A10" s="32" t="s">
        <v>48</v>
      </c>
      <c r="B10" s="33" t="s">
        <v>49</v>
      </c>
      <c r="C10" s="42">
        <f t="shared" si="0"/>
        <v>0</v>
      </c>
      <c r="D10" s="43"/>
      <c r="E10" s="44"/>
      <c r="F10" s="44"/>
      <c r="G10" s="44"/>
      <c r="H10" s="45"/>
      <c r="I10" s="46"/>
      <c r="J10" s="46"/>
      <c r="K10" s="47">
        <v>-1.5</v>
      </c>
      <c r="L10" s="47"/>
      <c r="M10" s="47"/>
      <c r="N10" s="47">
        <v>1.5</v>
      </c>
      <c r="O10" s="47"/>
      <c r="P10" s="47">
        <v>6</v>
      </c>
      <c r="Q10" s="47"/>
      <c r="R10" s="47">
        <v>-8.6</v>
      </c>
      <c r="S10" s="48">
        <v>4</v>
      </c>
      <c r="T10" s="48">
        <v>-2</v>
      </c>
      <c r="U10" s="48"/>
      <c r="V10" s="48">
        <v>0.6</v>
      </c>
      <c r="W10" s="48"/>
      <c r="X10" s="49"/>
    </row>
    <row r="11" spans="1:24" ht="12.75">
      <c r="A11" s="32" t="s">
        <v>50</v>
      </c>
      <c r="B11" s="33" t="s">
        <v>51</v>
      </c>
      <c r="C11" s="42">
        <f t="shared" si="0"/>
        <v>0</v>
      </c>
      <c r="D11" s="43"/>
      <c r="E11" s="44"/>
      <c r="F11" s="44"/>
      <c r="G11" s="44"/>
      <c r="H11" s="45"/>
      <c r="I11" s="46"/>
      <c r="J11" s="46">
        <v>-8</v>
      </c>
      <c r="K11" s="47"/>
      <c r="L11" s="47"/>
      <c r="M11" s="47"/>
      <c r="N11" s="47"/>
      <c r="O11" s="47"/>
      <c r="P11" s="47"/>
      <c r="Q11" s="47"/>
      <c r="R11" s="47"/>
      <c r="S11" s="48"/>
      <c r="T11" s="50"/>
      <c r="U11" s="50"/>
      <c r="V11" s="48"/>
      <c r="W11" s="48"/>
      <c r="X11" s="49">
        <v>8</v>
      </c>
    </row>
    <row r="12" spans="1:24" ht="12.75">
      <c r="A12" s="34" t="s">
        <v>52</v>
      </c>
      <c r="B12" s="33" t="s">
        <v>53</v>
      </c>
      <c r="C12" s="42">
        <f t="shared" si="0"/>
        <v>0</v>
      </c>
      <c r="D12" s="43"/>
      <c r="E12" s="44"/>
      <c r="F12" s="44"/>
      <c r="G12" s="44"/>
      <c r="H12" s="45"/>
      <c r="I12" s="46"/>
      <c r="J12" s="46">
        <v>-90</v>
      </c>
      <c r="K12" s="47"/>
      <c r="L12" s="47"/>
      <c r="M12" s="47"/>
      <c r="N12" s="47"/>
      <c r="O12" s="47"/>
      <c r="P12" s="47"/>
      <c r="Q12" s="47"/>
      <c r="R12" s="47"/>
      <c r="S12" s="48"/>
      <c r="T12" s="50"/>
      <c r="U12" s="50"/>
      <c r="V12" s="48"/>
      <c r="W12" s="48"/>
      <c r="X12" s="49">
        <v>90</v>
      </c>
    </row>
    <row r="13" spans="1:24" ht="12.75">
      <c r="A13" s="34" t="s">
        <v>54</v>
      </c>
      <c r="B13" s="35" t="s">
        <v>55</v>
      </c>
      <c r="C13" s="42">
        <f t="shared" si="0"/>
        <v>0</v>
      </c>
      <c r="D13" s="43"/>
      <c r="E13" s="44"/>
      <c r="F13" s="44"/>
      <c r="G13" s="44"/>
      <c r="H13" s="45"/>
      <c r="I13" s="46"/>
      <c r="J13" s="46"/>
      <c r="K13" s="47"/>
      <c r="L13" s="47"/>
      <c r="M13" s="47">
        <v>9.5</v>
      </c>
      <c r="N13" s="47"/>
      <c r="O13" s="47">
        <v>3</v>
      </c>
      <c r="P13" s="47"/>
      <c r="Q13" s="47"/>
      <c r="R13" s="47"/>
      <c r="S13" s="48"/>
      <c r="T13" s="48"/>
      <c r="U13" s="48"/>
      <c r="V13" s="48"/>
      <c r="W13" s="48"/>
      <c r="X13" s="49">
        <v>-12.5</v>
      </c>
    </row>
    <row r="14" spans="1:24" ht="12.75">
      <c r="A14" s="34" t="s">
        <v>56</v>
      </c>
      <c r="B14" s="33" t="s">
        <v>57</v>
      </c>
      <c r="C14" s="42">
        <f t="shared" si="0"/>
        <v>0</v>
      </c>
      <c r="D14" s="43"/>
      <c r="E14" s="44"/>
      <c r="F14" s="44"/>
      <c r="G14" s="44"/>
      <c r="H14" s="45"/>
      <c r="I14" s="46"/>
      <c r="J14" s="46">
        <v>-15</v>
      </c>
      <c r="K14" s="47"/>
      <c r="L14" s="47"/>
      <c r="M14" s="47"/>
      <c r="N14" s="47"/>
      <c r="O14" s="47"/>
      <c r="P14" s="47"/>
      <c r="Q14" s="47"/>
      <c r="R14" s="47"/>
      <c r="S14" s="48"/>
      <c r="T14" s="50"/>
      <c r="U14" s="50"/>
      <c r="V14" s="48"/>
      <c r="W14" s="48"/>
      <c r="X14" s="49">
        <v>15</v>
      </c>
    </row>
    <row r="15" spans="1:24" ht="12.75">
      <c r="A15" s="34"/>
      <c r="B15" s="33"/>
      <c r="C15" s="42">
        <f t="shared" si="0"/>
        <v>0</v>
      </c>
      <c r="D15" s="43"/>
      <c r="E15" s="44"/>
      <c r="F15" s="44"/>
      <c r="G15" s="44"/>
      <c r="H15" s="45"/>
      <c r="I15" s="46"/>
      <c r="J15" s="46"/>
      <c r="K15" s="47"/>
      <c r="L15" s="47"/>
      <c r="M15" s="47"/>
      <c r="N15" s="47"/>
      <c r="O15" s="47"/>
      <c r="P15" s="47"/>
      <c r="Q15" s="47"/>
      <c r="R15" s="47"/>
      <c r="S15" s="48"/>
      <c r="T15" s="50"/>
      <c r="U15" s="50"/>
      <c r="V15" s="48"/>
      <c r="W15" s="48"/>
      <c r="X15" s="49"/>
    </row>
    <row r="16" spans="1:24" ht="12.75">
      <c r="A16" s="34"/>
      <c r="B16" s="33"/>
      <c r="C16" s="42">
        <f t="shared" si="0"/>
        <v>0</v>
      </c>
      <c r="D16" s="43"/>
      <c r="E16" s="44"/>
      <c r="F16" s="44"/>
      <c r="G16" s="44"/>
      <c r="H16" s="45"/>
      <c r="I16" s="46"/>
      <c r="J16" s="46"/>
      <c r="K16" s="47"/>
      <c r="L16" s="47"/>
      <c r="M16" s="47"/>
      <c r="N16" s="47"/>
      <c r="O16" s="47"/>
      <c r="P16" s="47"/>
      <c r="Q16" s="47"/>
      <c r="R16" s="47"/>
      <c r="S16" s="48"/>
      <c r="T16" s="50"/>
      <c r="U16" s="50"/>
      <c r="V16" s="48"/>
      <c r="W16" s="48"/>
      <c r="X16" s="49"/>
    </row>
    <row r="17" spans="1:24" ht="12.75">
      <c r="A17" s="34"/>
      <c r="B17" s="36" t="s">
        <v>58</v>
      </c>
      <c r="C17" s="42">
        <f t="shared" si="0"/>
        <v>0</v>
      </c>
      <c r="D17" s="52"/>
      <c r="E17" s="52"/>
      <c r="F17" s="52"/>
      <c r="G17" s="52"/>
      <c r="H17" s="52"/>
      <c r="I17" s="50">
        <f>SUM(I6:I16)</f>
        <v>-1.2999999999999998</v>
      </c>
      <c r="J17" s="50">
        <f aca="true" t="shared" si="1" ref="J17:X17">SUM(J6:J16)</f>
        <v>-113</v>
      </c>
      <c r="K17" s="50">
        <f t="shared" si="1"/>
        <v>-1.5</v>
      </c>
      <c r="L17" s="50">
        <f t="shared" si="1"/>
        <v>-17</v>
      </c>
      <c r="M17" s="50">
        <f t="shared" si="1"/>
        <v>11.5</v>
      </c>
      <c r="N17" s="50">
        <f t="shared" si="1"/>
        <v>1.5</v>
      </c>
      <c r="O17" s="50">
        <f t="shared" si="1"/>
        <v>-2</v>
      </c>
      <c r="P17" s="50">
        <f t="shared" si="1"/>
        <v>6.5</v>
      </c>
      <c r="Q17" s="50">
        <f t="shared" si="1"/>
        <v>3</v>
      </c>
      <c r="R17" s="50">
        <f t="shared" si="1"/>
        <v>-7.8999999999999995</v>
      </c>
      <c r="S17" s="50">
        <f t="shared" si="1"/>
        <v>4</v>
      </c>
      <c r="T17" s="50">
        <f t="shared" si="1"/>
        <v>-5.4</v>
      </c>
      <c r="U17" s="50">
        <f t="shared" si="1"/>
        <v>0</v>
      </c>
      <c r="V17" s="50">
        <f t="shared" si="1"/>
        <v>1.1</v>
      </c>
      <c r="W17" s="50">
        <f t="shared" si="1"/>
        <v>20</v>
      </c>
      <c r="X17" s="50">
        <f t="shared" si="1"/>
        <v>100.5</v>
      </c>
    </row>
    <row r="18" spans="1:24" ht="12.75">
      <c r="A18" s="37"/>
      <c r="B18" s="38"/>
      <c r="C18" s="39"/>
      <c r="D18" s="40"/>
      <c r="E18" s="40"/>
      <c r="F18" s="40"/>
      <c r="G18" s="40"/>
      <c r="H18" s="40"/>
      <c r="I18" s="40"/>
      <c r="J18" s="40"/>
      <c r="K18" s="39"/>
      <c r="L18" s="39"/>
      <c r="M18" s="39"/>
      <c r="N18" s="39"/>
      <c r="O18" s="39"/>
      <c r="P18" s="39"/>
      <c r="Q18" s="39"/>
      <c r="R18" s="39"/>
      <c r="S18" s="40"/>
      <c r="T18" s="40"/>
      <c r="U18" s="40"/>
      <c r="V18" s="40"/>
      <c r="W18" s="40"/>
      <c r="X18" s="19"/>
    </row>
    <row r="19" spans="1:3" ht="12.75">
      <c r="A19" s="53" t="s">
        <v>64</v>
      </c>
      <c r="C19" s="41"/>
    </row>
    <row r="20" spans="1:24" ht="12.75">
      <c r="A20" s="23"/>
      <c r="B20" s="23"/>
      <c r="C20" s="85" t="s">
        <v>60</v>
      </c>
      <c r="D20" s="86"/>
      <c r="E20" s="86"/>
      <c r="F20" s="86"/>
      <c r="G20" s="86"/>
      <c r="H20" s="86"/>
      <c r="I20" s="86"/>
      <c r="J20" s="86"/>
      <c r="K20" s="86"/>
      <c r="L20" s="59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19"/>
    </row>
    <row r="21" spans="1:24" ht="25.5">
      <c r="A21" s="54" t="s">
        <v>34</v>
      </c>
      <c r="B21" s="55" t="s">
        <v>66</v>
      </c>
      <c r="C21" s="25" t="s">
        <v>35</v>
      </c>
      <c r="D21" s="26" t="s">
        <v>36</v>
      </c>
      <c r="E21" s="27" t="s">
        <v>37</v>
      </c>
      <c r="F21" s="27" t="s">
        <v>38</v>
      </c>
      <c r="G21" s="27" t="s">
        <v>39</v>
      </c>
      <c r="H21" s="28"/>
      <c r="I21" s="29">
        <v>5513</v>
      </c>
      <c r="J21" s="29">
        <v>2082</v>
      </c>
      <c r="K21" s="56">
        <v>6502</v>
      </c>
      <c r="L21" s="61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</row>
    <row r="22" spans="1:24" ht="12.75">
      <c r="A22" s="32" t="s">
        <v>67</v>
      </c>
      <c r="B22" s="33" t="s">
        <v>68</v>
      </c>
      <c r="C22" s="42">
        <f>SUM(I22:X22)</f>
        <v>-45</v>
      </c>
      <c r="D22" s="43"/>
      <c r="E22" s="44"/>
      <c r="F22" s="44"/>
      <c r="G22" s="44"/>
      <c r="H22" s="45"/>
      <c r="I22" s="46">
        <v>-45</v>
      </c>
      <c r="J22" s="46"/>
      <c r="K22" s="57"/>
      <c r="L22" s="64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6"/>
    </row>
    <row r="23" spans="1:24" ht="12.75">
      <c r="A23" s="32" t="s">
        <v>69</v>
      </c>
      <c r="B23" s="33" t="s">
        <v>70</v>
      </c>
      <c r="C23" s="42">
        <f>SUM(I23:X23)</f>
        <v>45</v>
      </c>
      <c r="D23" s="43"/>
      <c r="E23" s="44"/>
      <c r="F23" s="44"/>
      <c r="G23" s="44"/>
      <c r="H23" s="45"/>
      <c r="I23" s="46"/>
      <c r="J23" s="46">
        <v>42.4</v>
      </c>
      <c r="K23" s="57">
        <v>2.6</v>
      </c>
      <c r="L23" s="64"/>
      <c r="M23" s="65"/>
      <c r="N23" s="65"/>
      <c r="O23" s="65"/>
      <c r="P23" s="65"/>
      <c r="Q23" s="65"/>
      <c r="R23" s="65"/>
      <c r="S23" s="67"/>
      <c r="T23" s="65"/>
      <c r="U23" s="65"/>
      <c r="V23" s="67"/>
      <c r="W23" s="67"/>
      <c r="X23" s="66"/>
    </row>
    <row r="24" spans="1:24" ht="12.75">
      <c r="A24" s="34"/>
      <c r="B24" s="36" t="s">
        <v>58</v>
      </c>
      <c r="C24" s="42">
        <f>SUM(I24:X24)</f>
        <v>0</v>
      </c>
      <c r="D24" s="52"/>
      <c r="E24" s="52"/>
      <c r="F24" s="52"/>
      <c r="G24" s="52"/>
      <c r="H24" s="52"/>
      <c r="I24" s="50">
        <f>SUM(I22:I23)</f>
        <v>-45</v>
      </c>
      <c r="J24" s="50">
        <f>SUM(J22:J23)</f>
        <v>42.4</v>
      </c>
      <c r="K24" s="58">
        <f>SUM(K22:K23)</f>
        <v>2.6</v>
      </c>
      <c r="L24" s="68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12:24" ht="12.75">
      <c r="L25" s="69"/>
      <c r="M25" s="19"/>
      <c r="N25" s="19"/>
      <c r="O25" s="19"/>
      <c r="P25" s="19"/>
      <c r="Q25" s="19"/>
      <c r="R25" s="19"/>
      <c r="T25" s="19"/>
      <c r="U25" s="19"/>
      <c r="V25" s="19"/>
      <c r="W25" s="19"/>
      <c r="X25" s="19"/>
    </row>
    <row r="26" spans="1:11" ht="12.75">
      <c r="A26" s="83" t="s">
        <v>71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2" ht="12.75">
      <c r="A27" s="70"/>
      <c r="B27" s="70"/>
      <c r="C27" s="84" t="s">
        <v>60</v>
      </c>
      <c r="D27" s="84"/>
      <c r="E27" s="84"/>
      <c r="F27" s="84"/>
      <c r="G27" s="84"/>
      <c r="H27" s="84"/>
      <c r="I27" s="84"/>
      <c r="J27" s="84"/>
      <c r="K27" s="84"/>
      <c r="L27" s="84"/>
    </row>
    <row r="28" spans="1:12" ht="25.5">
      <c r="A28" s="71" t="s">
        <v>34</v>
      </c>
      <c r="B28" s="72" t="s">
        <v>66</v>
      </c>
      <c r="C28" s="73" t="s">
        <v>35</v>
      </c>
      <c r="D28" s="74" t="s">
        <v>36</v>
      </c>
      <c r="E28" s="75" t="s">
        <v>37</v>
      </c>
      <c r="F28" s="75" t="s">
        <v>38</v>
      </c>
      <c r="G28" s="75" t="s">
        <v>39</v>
      </c>
      <c r="H28" s="76"/>
      <c r="I28" s="30">
        <v>5500</v>
      </c>
      <c r="J28" s="30">
        <v>5511</v>
      </c>
      <c r="K28" s="30">
        <v>5514</v>
      </c>
      <c r="L28" s="31">
        <v>5525</v>
      </c>
    </row>
    <row r="29" spans="1:12" ht="12.75">
      <c r="A29" s="34" t="s">
        <v>54</v>
      </c>
      <c r="B29" s="77" t="s">
        <v>72</v>
      </c>
      <c r="C29" s="42">
        <f>SUM(I29:X29)</f>
        <v>0</v>
      </c>
      <c r="D29" s="78"/>
      <c r="E29" s="79"/>
      <c r="F29" s="79"/>
      <c r="G29" s="79"/>
      <c r="H29" s="80"/>
      <c r="I29" s="49">
        <v>0.3</v>
      </c>
      <c r="J29" s="49">
        <v>2.7</v>
      </c>
      <c r="K29" s="48">
        <v>1.7</v>
      </c>
      <c r="L29" s="75">
        <v>-4.7</v>
      </c>
    </row>
    <row r="30" spans="1:12" ht="12.75">
      <c r="A30" s="34"/>
      <c r="B30" s="36" t="s">
        <v>58</v>
      </c>
      <c r="C30" s="42">
        <f>SUM(I30:X30)</f>
        <v>0</v>
      </c>
      <c r="D30" s="52"/>
      <c r="E30" s="52"/>
      <c r="F30" s="52"/>
      <c r="G30" s="52"/>
      <c r="H30" s="52"/>
      <c r="I30" s="50">
        <f>SUM(I29:I29)</f>
        <v>0.3</v>
      </c>
      <c r="J30" s="50">
        <f>SUM(J29:J29)</f>
        <v>2.7</v>
      </c>
      <c r="K30" s="50">
        <f>SUM(K29:K29)</f>
        <v>1.7</v>
      </c>
      <c r="L30" s="50">
        <f>SUM(L29:L29)</f>
        <v>-4.7</v>
      </c>
    </row>
  </sheetData>
  <mergeCells count="5">
    <mergeCell ref="A26:K26"/>
    <mergeCell ref="C27:L27"/>
    <mergeCell ref="C4:W4"/>
    <mergeCell ref="A1:X1"/>
    <mergeCell ref="C20:K2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&amp;RLisa 2
Tartu Linnavalitsuse 29.09.09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2009-09-25T06:03:49Z</cp:lastPrinted>
  <dcterms:created xsi:type="dcterms:W3CDTF">1996-10-14T23:33:28Z</dcterms:created>
  <dcterms:modified xsi:type="dcterms:W3CDTF">2009-09-25T10:25:32Z</dcterms:modified>
  <cp:category/>
  <cp:version/>
  <cp:contentType/>
  <cp:contentStatus/>
</cp:coreProperties>
</file>